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d Prof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b val="1"/>
      <color rgb="000A1B3D"/>
    </font>
    <font>
      <name val="Calibri"/>
      <b val="1"/>
      <color rgb="00FFFFFF"/>
    </font>
    <font>
      <b val="1"/>
    </font>
    <font>
      <name val="Calibri"/>
      <b val="1"/>
    </font>
    <font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0A1B3D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5" fillId="0" borderId="0" pivotButton="0" quotePrefix="0" xfId="0"/>
    <xf numFmtId="0" fontId="6" fillId="4" borderId="1" pivotButton="0" quotePrefix="0" xfId="0"/>
    <xf numFmtId="164" fontId="6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bgColor rgb="00C6EFCE"/>
        </patternFill>
      </fill>
    </dxf>
    <dxf>
      <font>
        <b val="1"/>
        <color rgb="009C0006"/>
      </font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s="1" t="inlineStr">
        <is>
          <t>Load Profit Calculator</t>
        </is>
      </c>
    </row>
    <row r="2">
      <c r="A2" s="2" t="inlineStr">
        <is>
          <t>Net profit per load and per total mile. Yellow = you type. Grey = calculates.</t>
        </is>
      </c>
    </row>
    <row r="4">
      <c r="A4" s="3" t="inlineStr">
        <is>
          <t>Truck settings (set once)</t>
        </is>
      </c>
    </row>
    <row r="5">
      <c r="A5" t="inlineStr">
        <is>
          <t>Fuel price per gallon ($)</t>
        </is>
      </c>
      <c r="B5" s="4" t="n">
        <v>4</v>
      </c>
    </row>
    <row r="6">
      <c r="A6" t="inlineStr">
        <is>
          <t>Truck MPG</t>
        </is>
      </c>
      <c r="B6" s="5" t="n">
        <v>6.5</v>
      </c>
    </row>
    <row r="7">
      <c r="A7" t="inlineStr">
        <is>
          <t>Other running cost per mile ($): tires, maintenance, insurance, payments</t>
        </is>
      </c>
      <c r="B7" s="4" t="n">
        <v>0.55</v>
      </c>
    </row>
    <row r="8">
      <c r="A8" t="inlineStr">
        <is>
          <t>Minimum net per total mile you accept ($)</t>
        </is>
      </c>
      <c r="B8" s="4" t="n">
        <v>1</v>
      </c>
    </row>
    <row r="10" ht="40" customHeight="1">
      <c r="A10" s="6" t="inlineStr">
        <is>
          <t>Load #</t>
        </is>
      </c>
      <c r="B10" s="6" t="inlineStr">
        <is>
          <t>Pickup</t>
        </is>
      </c>
      <c r="C10" s="6" t="inlineStr">
        <is>
          <t>Delivery</t>
        </is>
      </c>
      <c r="D10" s="6" t="inlineStr">
        <is>
          <t>Loaded miles</t>
        </is>
      </c>
      <c r="E10" s="6" t="inlineStr">
        <is>
          <t>Deadhead miles</t>
        </is>
      </c>
      <c r="F10" s="6" t="inlineStr">
        <is>
          <t>Line haul ($)</t>
        </is>
      </c>
      <c r="G10" s="6" t="inlineStr">
        <is>
          <t>Fuel surcharge ($)</t>
        </is>
      </c>
      <c r="H10" s="6" t="inlineStr">
        <is>
          <t>Tolls and other ($)</t>
        </is>
      </c>
      <c r="I10" s="6" t="inlineStr">
        <is>
          <t>Dispatch fee %</t>
        </is>
      </c>
      <c r="J10" s="6" t="inlineStr">
        <is>
          <t>Total miles</t>
        </is>
      </c>
      <c r="K10" s="6" t="inlineStr">
        <is>
          <t>Gross ($)</t>
        </is>
      </c>
      <c r="L10" s="6" t="inlineStr">
        <is>
          <t>Fuel cost ($)</t>
        </is>
      </c>
      <c r="M10" s="6" t="inlineStr">
        <is>
          <t>Other running cost ($)</t>
        </is>
      </c>
      <c r="N10" s="6" t="inlineStr">
        <is>
          <t>Dispatch fee ($)</t>
        </is>
      </c>
      <c r="O10" s="6" t="inlineStr">
        <is>
          <t>Net profit ($)</t>
        </is>
      </c>
      <c r="P10" s="6" t="inlineStr">
        <is>
          <t>Gross $ / loaded mile</t>
        </is>
      </c>
      <c r="Q10" s="6" t="inlineStr">
        <is>
          <t>Net $ / total mile</t>
        </is>
      </c>
      <c r="R10" s="6" t="inlineStr">
        <is>
          <t>Verdict</t>
        </is>
      </c>
    </row>
    <row r="11">
      <c r="A11" s="7" t="n">
        <v>1</v>
      </c>
      <c r="B11" s="8" t="n"/>
      <c r="C11" s="8" t="n"/>
      <c r="D11" s="8" t="n"/>
      <c r="E11" s="8" t="n"/>
      <c r="F11" s="4" t="n"/>
      <c r="G11" s="4" t="n"/>
      <c r="H11" s="4" t="n"/>
      <c r="I11" s="9" t="n"/>
      <c r="J11" s="10">
        <f>IF(D11="","",D11+E11)</f>
        <v/>
      </c>
      <c r="K11" s="11">
        <f>IF(D11="","",F11+G11)</f>
        <v/>
      </c>
      <c r="L11" s="11">
        <f>IF(D11="","",J11/$B$6*$B$5)</f>
        <v/>
      </c>
      <c r="M11" s="11">
        <f>IF(D11="","",J11*$B$7)</f>
        <v/>
      </c>
      <c r="N11" s="11">
        <f>IF(D11="","",F11*I11)</f>
        <v/>
      </c>
      <c r="O11" s="11">
        <f>IF(D11="","",K11-H11-L11-M11-N11)</f>
        <v/>
      </c>
      <c r="P11" s="11">
        <f>IF(D11="","",K11/D11)</f>
        <v/>
      </c>
      <c r="Q11" s="11">
        <f>IF(D11="","",O11/J11)</f>
        <v/>
      </c>
      <c r="R11" s="10">
        <f>IF(D11="","",IF(Q11&gt;=$B$8,"BOOK","NEGOTIATE / PASS"))</f>
        <v/>
      </c>
    </row>
    <row r="12">
      <c r="A12" s="7" t="n">
        <v>2</v>
      </c>
      <c r="B12" s="8" t="n"/>
      <c r="C12" s="8" t="n"/>
      <c r="D12" s="8" t="n"/>
      <c r="E12" s="8" t="n"/>
      <c r="F12" s="4" t="n"/>
      <c r="G12" s="4" t="n"/>
      <c r="H12" s="4" t="n"/>
      <c r="I12" s="9" t="n"/>
      <c r="J12" s="10">
        <f>IF(D12="","",D12+E12)</f>
        <v/>
      </c>
      <c r="K12" s="11">
        <f>IF(D12="","",F12+G12)</f>
        <v/>
      </c>
      <c r="L12" s="11">
        <f>IF(D12="","",J12/$B$6*$B$5)</f>
        <v/>
      </c>
      <c r="M12" s="11">
        <f>IF(D12="","",J12*$B$7)</f>
        <v/>
      </c>
      <c r="N12" s="11">
        <f>IF(D12="","",F12*I12)</f>
        <v/>
      </c>
      <c r="O12" s="11">
        <f>IF(D12="","",K12-H12-L12-M12-N12)</f>
        <v/>
      </c>
      <c r="P12" s="11">
        <f>IF(D12="","",K12/D12)</f>
        <v/>
      </c>
      <c r="Q12" s="11">
        <f>IF(D12="","",O12/J12)</f>
        <v/>
      </c>
      <c r="R12" s="10">
        <f>IF(D12="","",IF(Q12&gt;=$B$8,"BOOK","NEGOTIATE / PASS"))</f>
        <v/>
      </c>
    </row>
    <row r="13">
      <c r="A13" s="7" t="n">
        <v>3</v>
      </c>
      <c r="B13" s="8" t="n"/>
      <c r="C13" s="8" t="n"/>
      <c r="D13" s="8" t="n"/>
      <c r="E13" s="8" t="n"/>
      <c r="F13" s="4" t="n"/>
      <c r="G13" s="4" t="n"/>
      <c r="H13" s="4" t="n"/>
      <c r="I13" s="9" t="n"/>
      <c r="J13" s="10">
        <f>IF(D13="","",D13+E13)</f>
        <v/>
      </c>
      <c r="K13" s="11">
        <f>IF(D13="","",F13+G13)</f>
        <v/>
      </c>
      <c r="L13" s="11">
        <f>IF(D13="","",J13/$B$6*$B$5)</f>
        <v/>
      </c>
      <c r="M13" s="11">
        <f>IF(D13="","",J13*$B$7)</f>
        <v/>
      </c>
      <c r="N13" s="11">
        <f>IF(D13="","",F13*I13)</f>
        <v/>
      </c>
      <c r="O13" s="11">
        <f>IF(D13="","",K13-H13-L13-M13-N13)</f>
        <v/>
      </c>
      <c r="P13" s="11">
        <f>IF(D13="","",K13/D13)</f>
        <v/>
      </c>
      <c r="Q13" s="11">
        <f>IF(D13="","",O13/J13)</f>
        <v/>
      </c>
      <c r="R13" s="10">
        <f>IF(D13="","",IF(Q13&gt;=$B$8,"BOOK","NEGOTIATE / PASS"))</f>
        <v/>
      </c>
    </row>
    <row r="14">
      <c r="A14" s="7" t="n">
        <v>4</v>
      </c>
      <c r="B14" s="8" t="n"/>
      <c r="C14" s="8" t="n"/>
      <c r="D14" s="8" t="n"/>
      <c r="E14" s="8" t="n"/>
      <c r="F14" s="4" t="n"/>
      <c r="G14" s="4" t="n"/>
      <c r="H14" s="4" t="n"/>
      <c r="I14" s="9" t="n"/>
      <c r="J14" s="10">
        <f>IF(D14="","",D14+E14)</f>
        <v/>
      </c>
      <c r="K14" s="11">
        <f>IF(D14="","",F14+G14)</f>
        <v/>
      </c>
      <c r="L14" s="11">
        <f>IF(D14="","",J14/$B$6*$B$5)</f>
        <v/>
      </c>
      <c r="M14" s="11">
        <f>IF(D14="","",J14*$B$7)</f>
        <v/>
      </c>
      <c r="N14" s="11">
        <f>IF(D14="","",F14*I14)</f>
        <v/>
      </c>
      <c r="O14" s="11">
        <f>IF(D14="","",K14-H14-L14-M14-N14)</f>
        <v/>
      </c>
      <c r="P14" s="11">
        <f>IF(D14="","",K14/D14)</f>
        <v/>
      </c>
      <c r="Q14" s="11">
        <f>IF(D14="","",O14/J14)</f>
        <v/>
      </c>
      <c r="R14" s="10">
        <f>IF(D14="","",IF(Q14&gt;=$B$8,"BOOK","NEGOTIATE / PASS"))</f>
        <v/>
      </c>
    </row>
    <row r="15">
      <c r="A15" s="7" t="n">
        <v>5</v>
      </c>
      <c r="B15" s="8" t="n"/>
      <c r="C15" s="8" t="n"/>
      <c r="D15" s="8" t="n"/>
      <c r="E15" s="8" t="n"/>
      <c r="F15" s="4" t="n"/>
      <c r="G15" s="4" t="n"/>
      <c r="H15" s="4" t="n"/>
      <c r="I15" s="9" t="n"/>
      <c r="J15" s="10">
        <f>IF(D15="","",D15+E15)</f>
        <v/>
      </c>
      <c r="K15" s="11">
        <f>IF(D15="","",F15+G15)</f>
        <v/>
      </c>
      <c r="L15" s="11">
        <f>IF(D15="","",J15/$B$6*$B$5)</f>
        <v/>
      </c>
      <c r="M15" s="11">
        <f>IF(D15="","",J15*$B$7)</f>
        <v/>
      </c>
      <c r="N15" s="11">
        <f>IF(D15="","",F15*I15)</f>
        <v/>
      </c>
      <c r="O15" s="11">
        <f>IF(D15="","",K15-H15-L15-M15-N15)</f>
        <v/>
      </c>
      <c r="P15" s="11">
        <f>IF(D15="","",K15/D15)</f>
        <v/>
      </c>
      <c r="Q15" s="11">
        <f>IF(D15="","",O15/J15)</f>
        <v/>
      </c>
      <c r="R15" s="10">
        <f>IF(D15="","",IF(Q15&gt;=$B$8,"BOOK","NEGOTIATE / PASS"))</f>
        <v/>
      </c>
    </row>
    <row r="16">
      <c r="A16" s="7" t="n">
        <v>6</v>
      </c>
      <c r="B16" s="8" t="n"/>
      <c r="C16" s="8" t="n"/>
      <c r="D16" s="8" t="n"/>
      <c r="E16" s="8" t="n"/>
      <c r="F16" s="4" t="n"/>
      <c r="G16" s="4" t="n"/>
      <c r="H16" s="4" t="n"/>
      <c r="I16" s="9" t="n"/>
      <c r="J16" s="10">
        <f>IF(D16="","",D16+E16)</f>
        <v/>
      </c>
      <c r="K16" s="11">
        <f>IF(D16="","",F16+G16)</f>
        <v/>
      </c>
      <c r="L16" s="11">
        <f>IF(D16="","",J16/$B$6*$B$5)</f>
        <v/>
      </c>
      <c r="M16" s="11">
        <f>IF(D16="","",J16*$B$7)</f>
        <v/>
      </c>
      <c r="N16" s="11">
        <f>IF(D16="","",F16*I16)</f>
        <v/>
      </c>
      <c r="O16" s="11">
        <f>IF(D16="","",K16-H16-L16-M16-N16)</f>
        <v/>
      </c>
      <c r="P16" s="11">
        <f>IF(D16="","",K16/D16)</f>
        <v/>
      </c>
      <c r="Q16" s="11">
        <f>IF(D16="","",O16/J16)</f>
        <v/>
      </c>
      <c r="R16" s="10">
        <f>IF(D16="","",IF(Q16&gt;=$B$8,"BOOK","NEGOTIATE / PASS"))</f>
        <v/>
      </c>
    </row>
    <row r="17">
      <c r="A17" s="7" t="n">
        <v>7</v>
      </c>
      <c r="B17" s="8" t="n"/>
      <c r="C17" s="8" t="n"/>
      <c r="D17" s="8" t="n"/>
      <c r="E17" s="8" t="n"/>
      <c r="F17" s="4" t="n"/>
      <c r="G17" s="4" t="n"/>
      <c r="H17" s="4" t="n"/>
      <c r="I17" s="9" t="n"/>
      <c r="J17" s="10">
        <f>IF(D17="","",D17+E17)</f>
        <v/>
      </c>
      <c r="K17" s="11">
        <f>IF(D17="","",F17+G17)</f>
        <v/>
      </c>
      <c r="L17" s="11">
        <f>IF(D17="","",J17/$B$6*$B$5)</f>
        <v/>
      </c>
      <c r="M17" s="11">
        <f>IF(D17="","",J17*$B$7)</f>
        <v/>
      </c>
      <c r="N17" s="11">
        <f>IF(D17="","",F17*I17)</f>
        <v/>
      </c>
      <c r="O17" s="11">
        <f>IF(D17="","",K17-H17-L17-M17-N17)</f>
        <v/>
      </c>
      <c r="P17" s="11">
        <f>IF(D17="","",K17/D17)</f>
        <v/>
      </c>
      <c r="Q17" s="11">
        <f>IF(D17="","",O17/J17)</f>
        <v/>
      </c>
      <c r="R17" s="10">
        <f>IF(D17="","",IF(Q17&gt;=$B$8,"BOOK","NEGOTIATE / PASS"))</f>
        <v/>
      </c>
    </row>
    <row r="18">
      <c r="A18" s="7" t="n">
        <v>8</v>
      </c>
      <c r="B18" s="8" t="n"/>
      <c r="C18" s="8" t="n"/>
      <c r="D18" s="8" t="n"/>
      <c r="E18" s="8" t="n"/>
      <c r="F18" s="4" t="n"/>
      <c r="G18" s="4" t="n"/>
      <c r="H18" s="4" t="n"/>
      <c r="I18" s="9" t="n"/>
      <c r="J18" s="10">
        <f>IF(D18="","",D18+E18)</f>
        <v/>
      </c>
      <c r="K18" s="11">
        <f>IF(D18="","",F18+G18)</f>
        <v/>
      </c>
      <c r="L18" s="11">
        <f>IF(D18="","",J18/$B$6*$B$5)</f>
        <v/>
      </c>
      <c r="M18" s="11">
        <f>IF(D18="","",J18*$B$7)</f>
        <v/>
      </c>
      <c r="N18" s="11">
        <f>IF(D18="","",F18*I18)</f>
        <v/>
      </c>
      <c r="O18" s="11">
        <f>IF(D18="","",K18-H18-L18-M18-N18)</f>
        <v/>
      </c>
      <c r="P18" s="11">
        <f>IF(D18="","",K18/D18)</f>
        <v/>
      </c>
      <c r="Q18" s="11">
        <f>IF(D18="","",O18/J18)</f>
        <v/>
      </c>
      <c r="R18" s="10">
        <f>IF(D18="","",IF(Q18&gt;=$B$8,"BOOK","NEGOTIATE / PASS"))</f>
        <v/>
      </c>
    </row>
    <row r="19">
      <c r="A19" s="7" t="n">
        <v>9</v>
      </c>
      <c r="B19" s="8" t="n"/>
      <c r="C19" s="8" t="n"/>
      <c r="D19" s="8" t="n"/>
      <c r="E19" s="8" t="n"/>
      <c r="F19" s="4" t="n"/>
      <c r="G19" s="4" t="n"/>
      <c r="H19" s="4" t="n"/>
      <c r="I19" s="9" t="n"/>
      <c r="J19" s="10">
        <f>IF(D19="","",D19+E19)</f>
        <v/>
      </c>
      <c r="K19" s="11">
        <f>IF(D19="","",F19+G19)</f>
        <v/>
      </c>
      <c r="L19" s="11">
        <f>IF(D19="","",J19/$B$6*$B$5)</f>
        <v/>
      </c>
      <c r="M19" s="11">
        <f>IF(D19="","",J19*$B$7)</f>
        <v/>
      </c>
      <c r="N19" s="11">
        <f>IF(D19="","",F19*I19)</f>
        <v/>
      </c>
      <c r="O19" s="11">
        <f>IF(D19="","",K19-H19-L19-M19-N19)</f>
        <v/>
      </c>
      <c r="P19" s="11">
        <f>IF(D19="","",K19/D19)</f>
        <v/>
      </c>
      <c r="Q19" s="11">
        <f>IF(D19="","",O19/J19)</f>
        <v/>
      </c>
      <c r="R19" s="10">
        <f>IF(D19="","",IF(Q19&gt;=$B$8,"BOOK","NEGOTIATE / PASS"))</f>
        <v/>
      </c>
    </row>
    <row r="20">
      <c r="A20" s="7" t="n">
        <v>10</v>
      </c>
      <c r="B20" s="8" t="n"/>
      <c r="C20" s="8" t="n"/>
      <c r="D20" s="8" t="n"/>
      <c r="E20" s="8" t="n"/>
      <c r="F20" s="4" t="n"/>
      <c r="G20" s="4" t="n"/>
      <c r="H20" s="4" t="n"/>
      <c r="I20" s="9" t="n"/>
      <c r="J20" s="10">
        <f>IF(D20="","",D20+E20)</f>
        <v/>
      </c>
      <c r="K20" s="11">
        <f>IF(D20="","",F20+G20)</f>
        <v/>
      </c>
      <c r="L20" s="11">
        <f>IF(D20="","",J20/$B$6*$B$5)</f>
        <v/>
      </c>
      <c r="M20" s="11">
        <f>IF(D20="","",J20*$B$7)</f>
        <v/>
      </c>
      <c r="N20" s="11">
        <f>IF(D20="","",F20*I20)</f>
        <v/>
      </c>
      <c r="O20" s="11">
        <f>IF(D20="","",K20-H20-L20-M20-N20)</f>
        <v/>
      </c>
      <c r="P20" s="11">
        <f>IF(D20="","",K20/D20)</f>
        <v/>
      </c>
      <c r="Q20" s="11">
        <f>IF(D20="","",O20/J20)</f>
        <v/>
      </c>
      <c r="R20" s="10">
        <f>IF(D20="","",IF(Q20&gt;=$B$8,"BOOK","NEGOTIATE / PASS"))</f>
        <v/>
      </c>
    </row>
    <row r="21">
      <c r="A21" s="7" t="n">
        <v>11</v>
      </c>
      <c r="B21" s="8" t="n"/>
      <c r="C21" s="8" t="n"/>
      <c r="D21" s="8" t="n"/>
      <c r="E21" s="8" t="n"/>
      <c r="F21" s="4" t="n"/>
      <c r="G21" s="4" t="n"/>
      <c r="H21" s="4" t="n"/>
      <c r="I21" s="9" t="n"/>
      <c r="J21" s="10">
        <f>IF(D21="","",D21+E21)</f>
        <v/>
      </c>
      <c r="K21" s="11">
        <f>IF(D21="","",F21+G21)</f>
        <v/>
      </c>
      <c r="L21" s="11">
        <f>IF(D21="","",J21/$B$6*$B$5)</f>
        <v/>
      </c>
      <c r="M21" s="11">
        <f>IF(D21="","",J21*$B$7)</f>
        <v/>
      </c>
      <c r="N21" s="11">
        <f>IF(D21="","",F21*I21)</f>
        <v/>
      </c>
      <c r="O21" s="11">
        <f>IF(D21="","",K21-H21-L21-M21-N21)</f>
        <v/>
      </c>
      <c r="P21" s="11">
        <f>IF(D21="","",K21/D21)</f>
        <v/>
      </c>
      <c r="Q21" s="11">
        <f>IF(D21="","",O21/J21)</f>
        <v/>
      </c>
      <c r="R21" s="10">
        <f>IF(D21="","",IF(Q21&gt;=$B$8,"BOOK","NEGOTIATE / PASS"))</f>
        <v/>
      </c>
    </row>
    <row r="22">
      <c r="A22" s="7" t="n">
        <v>12</v>
      </c>
      <c r="B22" s="8" t="n"/>
      <c r="C22" s="8" t="n"/>
      <c r="D22" s="8" t="n"/>
      <c r="E22" s="8" t="n"/>
      <c r="F22" s="4" t="n"/>
      <c r="G22" s="4" t="n"/>
      <c r="H22" s="4" t="n"/>
      <c r="I22" s="9" t="n"/>
      <c r="J22" s="10">
        <f>IF(D22="","",D22+E22)</f>
        <v/>
      </c>
      <c r="K22" s="11">
        <f>IF(D22="","",F22+G22)</f>
        <v/>
      </c>
      <c r="L22" s="11">
        <f>IF(D22="","",J22/$B$6*$B$5)</f>
        <v/>
      </c>
      <c r="M22" s="11">
        <f>IF(D22="","",J22*$B$7)</f>
        <v/>
      </c>
      <c r="N22" s="11">
        <f>IF(D22="","",F22*I22)</f>
        <v/>
      </c>
      <c r="O22" s="11">
        <f>IF(D22="","",K22-H22-L22-M22-N22)</f>
        <v/>
      </c>
      <c r="P22" s="11">
        <f>IF(D22="","",K22/D22)</f>
        <v/>
      </c>
      <c r="Q22" s="11">
        <f>IF(D22="","",O22/J22)</f>
        <v/>
      </c>
      <c r="R22" s="10">
        <f>IF(D22="","",IF(Q22&gt;=$B$8,"BOOK","NEGOTIATE / PASS"))</f>
        <v/>
      </c>
    </row>
    <row r="23">
      <c r="A23" s="7" t="n">
        <v>13</v>
      </c>
      <c r="B23" s="8" t="n"/>
      <c r="C23" s="8" t="n"/>
      <c r="D23" s="8" t="n"/>
      <c r="E23" s="8" t="n"/>
      <c r="F23" s="4" t="n"/>
      <c r="G23" s="4" t="n"/>
      <c r="H23" s="4" t="n"/>
      <c r="I23" s="9" t="n"/>
      <c r="J23" s="10">
        <f>IF(D23="","",D23+E23)</f>
        <v/>
      </c>
      <c r="K23" s="11">
        <f>IF(D23="","",F23+G23)</f>
        <v/>
      </c>
      <c r="L23" s="11">
        <f>IF(D23="","",J23/$B$6*$B$5)</f>
        <v/>
      </c>
      <c r="M23" s="11">
        <f>IF(D23="","",J23*$B$7)</f>
        <v/>
      </c>
      <c r="N23" s="11">
        <f>IF(D23="","",F23*I23)</f>
        <v/>
      </c>
      <c r="O23" s="11">
        <f>IF(D23="","",K23-H23-L23-M23-N23)</f>
        <v/>
      </c>
      <c r="P23" s="11">
        <f>IF(D23="","",K23/D23)</f>
        <v/>
      </c>
      <c r="Q23" s="11">
        <f>IF(D23="","",O23/J23)</f>
        <v/>
      </c>
      <c r="R23" s="10">
        <f>IF(D23="","",IF(Q23&gt;=$B$8,"BOOK","NEGOTIATE / PASS"))</f>
        <v/>
      </c>
    </row>
    <row r="24">
      <c r="A24" s="7" t="n">
        <v>14</v>
      </c>
      <c r="B24" s="8" t="n"/>
      <c r="C24" s="8" t="n"/>
      <c r="D24" s="8" t="n"/>
      <c r="E24" s="8" t="n"/>
      <c r="F24" s="4" t="n"/>
      <c r="G24" s="4" t="n"/>
      <c r="H24" s="4" t="n"/>
      <c r="I24" s="9" t="n"/>
      <c r="J24" s="10">
        <f>IF(D24="","",D24+E24)</f>
        <v/>
      </c>
      <c r="K24" s="11">
        <f>IF(D24="","",F24+G24)</f>
        <v/>
      </c>
      <c r="L24" s="11">
        <f>IF(D24="","",J24/$B$6*$B$5)</f>
        <v/>
      </c>
      <c r="M24" s="11">
        <f>IF(D24="","",J24*$B$7)</f>
        <v/>
      </c>
      <c r="N24" s="11">
        <f>IF(D24="","",F24*I24)</f>
        <v/>
      </c>
      <c r="O24" s="11">
        <f>IF(D24="","",K24-H24-L24-M24-N24)</f>
        <v/>
      </c>
      <c r="P24" s="11">
        <f>IF(D24="","",K24/D24)</f>
        <v/>
      </c>
      <c r="Q24" s="11">
        <f>IF(D24="","",O24/J24)</f>
        <v/>
      </c>
      <c r="R24" s="10">
        <f>IF(D24="","",IF(Q24&gt;=$B$8,"BOOK","NEGOTIATE / PASS"))</f>
        <v/>
      </c>
    </row>
    <row r="25">
      <c r="A25" s="7" t="n">
        <v>15</v>
      </c>
      <c r="B25" s="8" t="n"/>
      <c r="C25" s="8" t="n"/>
      <c r="D25" s="8" t="n"/>
      <c r="E25" s="8" t="n"/>
      <c r="F25" s="4" t="n"/>
      <c r="G25" s="4" t="n"/>
      <c r="H25" s="4" t="n"/>
      <c r="I25" s="9" t="n"/>
      <c r="J25" s="10">
        <f>IF(D25="","",D25+E25)</f>
        <v/>
      </c>
      <c r="K25" s="11">
        <f>IF(D25="","",F25+G25)</f>
        <v/>
      </c>
      <c r="L25" s="11">
        <f>IF(D25="","",J25/$B$6*$B$5)</f>
        <v/>
      </c>
      <c r="M25" s="11">
        <f>IF(D25="","",J25*$B$7)</f>
        <v/>
      </c>
      <c r="N25" s="11">
        <f>IF(D25="","",F25*I25)</f>
        <v/>
      </c>
      <c r="O25" s="11">
        <f>IF(D25="","",K25-H25-L25-M25-N25)</f>
        <v/>
      </c>
      <c r="P25" s="11">
        <f>IF(D25="","",K25/D25)</f>
        <v/>
      </c>
      <c r="Q25" s="11">
        <f>IF(D25="","",O25/J25)</f>
        <v/>
      </c>
      <c r="R25" s="10">
        <f>IF(D25="","",IF(Q25&gt;=$B$8,"BOOK","NEGOTIATE / PASS"))</f>
        <v/>
      </c>
    </row>
    <row r="26">
      <c r="A26" s="7" t="n">
        <v>16</v>
      </c>
      <c r="B26" s="8" t="n"/>
      <c r="C26" s="8" t="n"/>
      <c r="D26" s="8" t="n"/>
      <c r="E26" s="8" t="n"/>
      <c r="F26" s="4" t="n"/>
      <c r="G26" s="4" t="n"/>
      <c r="H26" s="4" t="n"/>
      <c r="I26" s="9" t="n"/>
      <c r="J26" s="10">
        <f>IF(D26="","",D26+E26)</f>
        <v/>
      </c>
      <c r="K26" s="11">
        <f>IF(D26="","",F26+G26)</f>
        <v/>
      </c>
      <c r="L26" s="11">
        <f>IF(D26="","",J26/$B$6*$B$5)</f>
        <v/>
      </c>
      <c r="M26" s="11">
        <f>IF(D26="","",J26*$B$7)</f>
        <v/>
      </c>
      <c r="N26" s="11">
        <f>IF(D26="","",F26*I26)</f>
        <v/>
      </c>
      <c r="O26" s="11">
        <f>IF(D26="","",K26-H26-L26-M26-N26)</f>
        <v/>
      </c>
      <c r="P26" s="11">
        <f>IF(D26="","",K26/D26)</f>
        <v/>
      </c>
      <c r="Q26" s="11">
        <f>IF(D26="","",O26/J26)</f>
        <v/>
      </c>
      <c r="R26" s="10">
        <f>IF(D26="","",IF(Q26&gt;=$B$8,"BOOK","NEGOTIATE / PASS"))</f>
        <v/>
      </c>
    </row>
    <row r="27">
      <c r="A27" s="7" t="n">
        <v>17</v>
      </c>
      <c r="B27" s="8" t="n"/>
      <c r="C27" s="8" t="n"/>
      <c r="D27" s="8" t="n"/>
      <c r="E27" s="8" t="n"/>
      <c r="F27" s="4" t="n"/>
      <c r="G27" s="4" t="n"/>
      <c r="H27" s="4" t="n"/>
      <c r="I27" s="9" t="n"/>
      <c r="J27" s="10">
        <f>IF(D27="","",D27+E27)</f>
        <v/>
      </c>
      <c r="K27" s="11">
        <f>IF(D27="","",F27+G27)</f>
        <v/>
      </c>
      <c r="L27" s="11">
        <f>IF(D27="","",J27/$B$6*$B$5)</f>
        <v/>
      </c>
      <c r="M27" s="11">
        <f>IF(D27="","",J27*$B$7)</f>
        <v/>
      </c>
      <c r="N27" s="11">
        <f>IF(D27="","",F27*I27)</f>
        <v/>
      </c>
      <c r="O27" s="11">
        <f>IF(D27="","",K27-H27-L27-M27-N27)</f>
        <v/>
      </c>
      <c r="P27" s="11">
        <f>IF(D27="","",K27/D27)</f>
        <v/>
      </c>
      <c r="Q27" s="11">
        <f>IF(D27="","",O27/J27)</f>
        <v/>
      </c>
      <c r="R27" s="10">
        <f>IF(D27="","",IF(Q27&gt;=$B$8,"BOOK","NEGOTIATE / PASS"))</f>
        <v/>
      </c>
    </row>
    <row r="28">
      <c r="A28" s="7" t="n">
        <v>18</v>
      </c>
      <c r="B28" s="8" t="n"/>
      <c r="C28" s="8" t="n"/>
      <c r="D28" s="8" t="n"/>
      <c r="E28" s="8" t="n"/>
      <c r="F28" s="4" t="n"/>
      <c r="G28" s="4" t="n"/>
      <c r="H28" s="4" t="n"/>
      <c r="I28" s="9" t="n"/>
      <c r="J28" s="10">
        <f>IF(D28="","",D28+E28)</f>
        <v/>
      </c>
      <c r="K28" s="11">
        <f>IF(D28="","",F28+G28)</f>
        <v/>
      </c>
      <c r="L28" s="11">
        <f>IF(D28="","",J28/$B$6*$B$5)</f>
        <v/>
      </c>
      <c r="M28" s="11">
        <f>IF(D28="","",J28*$B$7)</f>
        <v/>
      </c>
      <c r="N28" s="11">
        <f>IF(D28="","",F28*I28)</f>
        <v/>
      </c>
      <c r="O28" s="11">
        <f>IF(D28="","",K28-H28-L28-M28-N28)</f>
        <v/>
      </c>
      <c r="P28" s="11">
        <f>IF(D28="","",K28/D28)</f>
        <v/>
      </c>
      <c r="Q28" s="11">
        <f>IF(D28="","",O28/J28)</f>
        <v/>
      </c>
      <c r="R28" s="10">
        <f>IF(D28="","",IF(Q28&gt;=$B$8,"BOOK","NEGOTIATE / PASS"))</f>
        <v/>
      </c>
    </row>
    <row r="29">
      <c r="A29" s="7" t="n">
        <v>19</v>
      </c>
      <c r="B29" s="8" t="n"/>
      <c r="C29" s="8" t="n"/>
      <c r="D29" s="8" t="n"/>
      <c r="E29" s="8" t="n"/>
      <c r="F29" s="4" t="n"/>
      <c r="G29" s="4" t="n"/>
      <c r="H29" s="4" t="n"/>
      <c r="I29" s="9" t="n"/>
      <c r="J29" s="10">
        <f>IF(D29="","",D29+E29)</f>
        <v/>
      </c>
      <c r="K29" s="11">
        <f>IF(D29="","",F29+G29)</f>
        <v/>
      </c>
      <c r="L29" s="11">
        <f>IF(D29="","",J29/$B$6*$B$5)</f>
        <v/>
      </c>
      <c r="M29" s="11">
        <f>IF(D29="","",J29*$B$7)</f>
        <v/>
      </c>
      <c r="N29" s="11">
        <f>IF(D29="","",F29*I29)</f>
        <v/>
      </c>
      <c r="O29" s="11">
        <f>IF(D29="","",K29-H29-L29-M29-N29)</f>
        <v/>
      </c>
      <c r="P29" s="11">
        <f>IF(D29="","",K29/D29)</f>
        <v/>
      </c>
      <c r="Q29" s="11">
        <f>IF(D29="","",O29/J29)</f>
        <v/>
      </c>
      <c r="R29" s="10">
        <f>IF(D29="","",IF(Q29&gt;=$B$8,"BOOK","NEGOTIATE / PASS"))</f>
        <v/>
      </c>
    </row>
    <row r="30">
      <c r="A30" s="7" t="n">
        <v>20</v>
      </c>
      <c r="B30" s="8" t="n"/>
      <c r="C30" s="8" t="n"/>
      <c r="D30" s="8" t="n"/>
      <c r="E30" s="8" t="n"/>
      <c r="F30" s="4" t="n"/>
      <c r="G30" s="4" t="n"/>
      <c r="H30" s="4" t="n"/>
      <c r="I30" s="9" t="n"/>
      <c r="J30" s="10">
        <f>IF(D30="","",D30+E30)</f>
        <v/>
      </c>
      <c r="K30" s="11">
        <f>IF(D30="","",F30+G30)</f>
        <v/>
      </c>
      <c r="L30" s="11">
        <f>IF(D30="","",J30/$B$6*$B$5)</f>
        <v/>
      </c>
      <c r="M30" s="11">
        <f>IF(D30="","",J30*$B$7)</f>
        <v/>
      </c>
      <c r="N30" s="11">
        <f>IF(D30="","",F30*I30)</f>
        <v/>
      </c>
      <c r="O30" s="11">
        <f>IF(D30="","",K30-H30-L30-M30-N30)</f>
        <v/>
      </c>
      <c r="P30" s="11">
        <f>IF(D30="","",K30/D30)</f>
        <v/>
      </c>
      <c r="Q30" s="11">
        <f>IF(D30="","",O30/J30)</f>
        <v/>
      </c>
      <c r="R30" s="10">
        <f>IF(D30="","",IF(Q30&gt;=$B$8,"BOOK","NEGOTIATE / PASS"))</f>
        <v/>
      </c>
    </row>
    <row r="32">
      <c r="A32" s="12" t="inlineStr">
        <is>
          <t>Totals</t>
        </is>
      </c>
      <c r="D32" s="13">
        <f>SUM(D11:D30)</f>
        <v/>
      </c>
      <c r="E32" s="13">
        <f>SUM(E11:E30)</f>
        <v/>
      </c>
      <c r="J32" s="13">
        <f>SUM(J11:J30)</f>
        <v/>
      </c>
      <c r="K32" s="14">
        <f>SUM(K11:K30)</f>
        <v/>
      </c>
      <c r="O32" s="14">
        <f>SUM(O11:O30)</f>
        <v/>
      </c>
      <c r="Q32" s="14">
        <f>IF(J32=0,"",O32/J32)</f>
        <v/>
      </c>
    </row>
    <row r="34">
      <c r="A34" t="inlineStr">
        <is>
          <t>Deadhead is counted as cost, so "net per total mile" is the number that matters. Defaults are examples, not advice: replace them with the carrier's real fuel price, MPG and costs.</t>
        </is>
      </c>
    </row>
    <row r="36">
      <c r="A36" s="15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conditionalFormatting sqref="R11:R30">
    <cfRule type="expression" priority="1" dxfId="0">
      <formula>R11="BOOK"</formula>
    </cfRule>
    <cfRule type="expression" priority="2" dxfId="1">
      <formula>R11="NEGOTIATE / PASS"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2026-10-15T11:45:00Z</dcterms:created>
  <dcterms:modified xmlns:dcterms="http://purl.org/dc/terms/" xmlns:xsi="http://www.w3.org/2001/XMLSchema-instance" xsi:type="dcterms:W3CDTF">2026-10-15T11:45:00Z</dcterms:modified>
</cp:coreProperties>
</file>