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b val="1"/>
      <color rgb="000A1B3D"/>
    </font>
    <font>
      <name val="Calibri"/>
      <b val="1"/>
      <color rgb="00FFFFFF"/>
    </font>
    <font>
      <b val="1"/>
    </font>
    <font>
      <name val="Calibri"/>
      <b val="1"/>
    </font>
    <font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0A1B3D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1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0" fontId="5" fillId="0" borderId="1" pivotButton="0" quotePrefix="0" xfId="0"/>
    <xf numFmtId="164" fontId="6" fillId="4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6" fillId="4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006100"/>
      </font>
      <fill>
        <patternFill patternType="solid"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Load Comparison Sheet</t>
        </is>
      </c>
    </row>
    <row r="2">
      <c r="A2" s="2" t="inlineStr">
        <is>
          <t>Compare up to six loads for the same truck on profit per day, not rate per mile.</t>
        </is>
      </c>
    </row>
    <row r="4">
      <c r="A4" s="3" t="inlineStr">
        <is>
          <t>Truck settings</t>
        </is>
      </c>
    </row>
    <row r="5">
      <c r="A5" t="inlineStr">
        <is>
          <t>Variable cost per mile ($): fuel, tires, maintenance</t>
        </is>
      </c>
      <c r="B5" s="4" t="n">
        <v>0.85</v>
      </c>
    </row>
    <row r="6">
      <c r="A6" t="inlineStr">
        <is>
          <t>Fixed cost per day ($): payment, insurance, permits, parking, draw</t>
        </is>
      </c>
      <c r="B6" s="4" t="n">
        <v>200</v>
      </c>
    </row>
    <row r="7">
      <c r="A7" t="inlineStr">
        <is>
          <t>Miles per driving day</t>
        </is>
      </c>
      <c r="B7" s="5" t="n">
        <v>500</v>
      </c>
    </row>
    <row r="9" ht="40" customHeight="1">
      <c r="A9" s="6" t="inlineStr">
        <is>
          <t>Item</t>
        </is>
      </c>
      <c r="B9" s="6" t="inlineStr">
        <is>
          <t>Load A</t>
        </is>
      </c>
      <c r="C9" s="6" t="inlineStr">
        <is>
          <t>Load B</t>
        </is>
      </c>
      <c r="D9" s="6" t="inlineStr">
        <is>
          <t>Load C</t>
        </is>
      </c>
      <c r="E9" s="6" t="inlineStr">
        <is>
          <t>Load D</t>
        </is>
      </c>
      <c r="F9" s="6" t="inlineStr">
        <is>
          <t>Load E</t>
        </is>
      </c>
      <c r="G9" s="6" t="inlineStr">
        <is>
          <t>Load F</t>
        </is>
      </c>
    </row>
    <row r="10">
      <c r="A10" s="7" t="inlineStr">
        <is>
          <t>Pickup &gt; delivery</t>
        </is>
      </c>
      <c r="B10" s="8" t="n"/>
      <c r="C10" s="8" t="n"/>
      <c r="D10" s="8" t="n"/>
      <c r="E10" s="8" t="n"/>
      <c r="F10" s="8" t="n"/>
      <c r="G10" s="8" t="n"/>
    </row>
    <row r="11">
      <c r="A11" s="7" t="inlineStr">
        <is>
          <t>Rate ($)</t>
        </is>
      </c>
      <c r="B11" s="4" t="n"/>
      <c r="C11" s="4" t="n"/>
      <c r="D11" s="4" t="n"/>
      <c r="E11" s="4" t="n"/>
      <c r="F11" s="4" t="n"/>
      <c r="G11" s="4" t="n"/>
    </row>
    <row r="12">
      <c r="A12" s="7" t="inlineStr">
        <is>
          <t>Fuel surcharge / extras ($)</t>
        </is>
      </c>
      <c r="B12" s="4" t="n"/>
      <c r="C12" s="4" t="n"/>
      <c r="D12" s="4" t="n"/>
      <c r="E12" s="4" t="n"/>
      <c r="F12" s="4" t="n"/>
      <c r="G12" s="4" t="n"/>
    </row>
    <row r="13">
      <c r="A13" s="7" t="inlineStr">
        <is>
          <t>Loaded miles</t>
        </is>
      </c>
      <c r="B13" s="8" t="n"/>
      <c r="C13" s="8" t="n"/>
      <c r="D13" s="8" t="n"/>
      <c r="E13" s="8" t="n"/>
      <c r="F13" s="8" t="n"/>
      <c r="G13" s="8" t="n"/>
    </row>
    <row r="14">
      <c r="A14" s="7" t="inlineStr">
        <is>
          <t>Deadhead to pickup (miles)</t>
        </is>
      </c>
      <c r="B14" s="8" t="n"/>
      <c r="C14" s="8" t="n"/>
      <c r="D14" s="8" t="n"/>
      <c r="E14" s="8" t="n"/>
      <c r="F14" s="8" t="n"/>
      <c r="G14" s="8" t="n"/>
    </row>
    <row r="15">
      <c r="A15" s="7" t="inlineStr">
        <is>
          <t>Empty miles after delivery to next paying load</t>
        </is>
      </c>
      <c r="B15" s="8" t="n"/>
      <c r="C15" s="8" t="n"/>
      <c r="D15" s="8" t="n"/>
      <c r="E15" s="8" t="n"/>
      <c r="F15" s="8" t="n"/>
      <c r="G15" s="8" t="n"/>
    </row>
    <row r="16">
      <c r="A16" s="7" t="inlineStr">
        <is>
          <t>Extra days (loading, waiting, layover)</t>
        </is>
      </c>
      <c r="B16" s="8" t="n"/>
      <c r="C16" s="8" t="n"/>
      <c r="D16" s="8" t="n"/>
      <c r="E16" s="8" t="n"/>
      <c r="F16" s="8" t="n"/>
      <c r="G16" s="8" t="n"/>
    </row>
    <row r="17">
      <c r="A17" s="9" t="inlineStr">
        <is>
          <t>Total revenue ($)</t>
        </is>
      </c>
      <c r="B17" s="10">
        <f>IF(B11="","",B11+N(B12))</f>
        <v/>
      </c>
      <c r="C17" s="10">
        <f>IF(C11="","",C11+N(C12))</f>
        <v/>
      </c>
      <c r="D17" s="10">
        <f>IF(D11="","",D11+N(D12))</f>
        <v/>
      </c>
      <c r="E17" s="10">
        <f>IF(E11="","",E11+N(E12))</f>
        <v/>
      </c>
      <c r="F17" s="10">
        <f>IF(F11="","",F11+N(F12))</f>
        <v/>
      </c>
      <c r="G17" s="10">
        <f>IF(G11="","",G11+N(G12))</f>
        <v/>
      </c>
    </row>
    <row r="18">
      <c r="A18" s="7" t="inlineStr">
        <is>
          <t>All-in miles</t>
        </is>
      </c>
      <c r="B18" s="11">
        <f>IF(B11="","",N(B13)+N(B14)+N(B15))</f>
        <v/>
      </c>
      <c r="C18" s="11">
        <f>IF(C11="","",N(C13)+N(C14)+N(C15))</f>
        <v/>
      </c>
      <c r="D18" s="11">
        <f>IF(D11="","",N(D13)+N(D14)+N(D15))</f>
        <v/>
      </c>
      <c r="E18" s="11">
        <f>IF(E11="","",N(E13)+N(E14)+N(E15))</f>
        <v/>
      </c>
      <c r="F18" s="11">
        <f>IF(F11="","",N(F13)+N(F14)+N(F15))</f>
        <v/>
      </c>
      <c r="G18" s="11">
        <f>IF(G11="","",N(G13)+N(G14)+N(G15))</f>
        <v/>
      </c>
    </row>
    <row r="19">
      <c r="A19" s="7" t="inlineStr">
        <is>
          <t>Revenue per all-in mile ($)</t>
        </is>
      </c>
      <c r="B19" s="12">
        <f>IF(B11="","",B17/B18)</f>
        <v/>
      </c>
      <c r="C19" s="12">
        <f>IF(C11="","",C17/C18)</f>
        <v/>
      </c>
      <c r="D19" s="12">
        <f>IF(D11="","",D17/D18)</f>
        <v/>
      </c>
      <c r="E19" s="12">
        <f>IF(E11="","",E17/E18)</f>
        <v/>
      </c>
      <c r="F19" s="12">
        <f>IF(F11="","",F17/F18)</f>
        <v/>
      </c>
      <c r="G19" s="12">
        <f>IF(G11="","",G17/G18)</f>
        <v/>
      </c>
    </row>
    <row r="20">
      <c r="A20" s="7" t="inlineStr">
        <is>
          <t>Variable cost ($)</t>
        </is>
      </c>
      <c r="B20" s="12">
        <f>IF(B11="","",B18*$B$5)</f>
        <v/>
      </c>
      <c r="C20" s="12">
        <f>IF(C11="","",C18*$B$5)</f>
        <v/>
      </c>
      <c r="D20" s="12">
        <f>IF(D11="","",D18*$B$5)</f>
        <v/>
      </c>
      <c r="E20" s="12">
        <f>IF(E11="","",E18*$B$5)</f>
        <v/>
      </c>
      <c r="F20" s="12">
        <f>IF(F11="","",F18*$B$5)</f>
        <v/>
      </c>
      <c r="G20" s="12">
        <f>IF(G11="","",G18*$B$5)</f>
        <v/>
      </c>
    </row>
    <row r="21">
      <c r="A21" s="7" t="inlineStr">
        <is>
          <t>Days used</t>
        </is>
      </c>
      <c r="B21" s="11">
        <f>IF(B11="","",ROUNDUP(B18/$B$7,0)+N(B16))</f>
        <v/>
      </c>
      <c r="C21" s="11">
        <f>IF(C11="","",ROUNDUP(C18/$B$7,0)+N(C16))</f>
        <v/>
      </c>
      <c r="D21" s="11">
        <f>IF(D11="","",ROUNDUP(D18/$B$7,0)+N(D16))</f>
        <v/>
      </c>
      <c r="E21" s="11">
        <f>IF(E11="","",ROUNDUP(E18/$B$7,0)+N(E16))</f>
        <v/>
      </c>
      <c r="F21" s="11">
        <f>IF(F11="","",ROUNDUP(F18/$B$7,0)+N(F16))</f>
        <v/>
      </c>
      <c r="G21" s="11">
        <f>IF(G11="","",ROUNDUP(G18/$B$7,0)+N(G16))</f>
        <v/>
      </c>
    </row>
    <row r="22">
      <c r="A22" s="7" t="inlineStr">
        <is>
          <t>Fixed cost for those days ($)</t>
        </is>
      </c>
      <c r="B22" s="12">
        <f>IF(B11="","",B21*$B$6)</f>
        <v/>
      </c>
      <c r="C22" s="12">
        <f>IF(C11="","",C21*$B$6)</f>
        <v/>
      </c>
      <c r="D22" s="12">
        <f>IF(D11="","",D21*$B$6)</f>
        <v/>
      </c>
      <c r="E22" s="12">
        <f>IF(E11="","",E21*$B$6)</f>
        <v/>
      </c>
      <c r="F22" s="12">
        <f>IF(F11="","",F21*$B$6)</f>
        <v/>
      </c>
      <c r="G22" s="12">
        <f>IF(G11="","",G21*$B$6)</f>
        <v/>
      </c>
    </row>
    <row r="23">
      <c r="A23" s="9" t="inlineStr">
        <is>
          <t>PROFIT ($)</t>
        </is>
      </c>
      <c r="B23" s="10">
        <f>IF(B11="","",B17-B20-B22)</f>
        <v/>
      </c>
      <c r="C23" s="10">
        <f>IF(C11="","",C17-C20-C22)</f>
        <v/>
      </c>
      <c r="D23" s="10">
        <f>IF(D11="","",D17-D20-D22)</f>
        <v/>
      </c>
      <c r="E23" s="10">
        <f>IF(E11="","",E17-E20-E22)</f>
        <v/>
      </c>
      <c r="F23" s="10">
        <f>IF(F11="","",F17-F20-F22)</f>
        <v/>
      </c>
      <c r="G23" s="10">
        <f>IF(G11="","",G17-G20-G22)</f>
        <v/>
      </c>
    </row>
    <row r="24">
      <c r="A24" s="9" t="inlineStr">
        <is>
          <t>PROFIT PER DAY ($)</t>
        </is>
      </c>
      <c r="B24" s="10">
        <f>IF(B11="","",B23/B21)</f>
        <v/>
      </c>
      <c r="C24" s="10">
        <f>IF(C11="","",C23/C21)</f>
        <v/>
      </c>
      <c r="D24" s="10">
        <f>IF(D11="","",D23/D21)</f>
        <v/>
      </c>
      <c r="E24" s="10">
        <f>IF(E11="","",E23/E21)</f>
        <v/>
      </c>
      <c r="F24" s="10">
        <f>IF(F11="","",F23/F21)</f>
        <v/>
      </c>
      <c r="G24" s="10">
        <f>IF(G11="","",G23/G21)</f>
        <v/>
      </c>
    </row>
    <row r="25">
      <c r="A25" s="9" t="inlineStr">
        <is>
          <t>Rank (1 = best per day)</t>
        </is>
      </c>
      <c r="B25" s="13">
        <f>IF(B24="","",RANK(B24,$B$24:$G$24))</f>
        <v/>
      </c>
      <c r="C25" s="13">
        <f>IF(C24="","",RANK(C24,$B$24:$G$24))</f>
        <v/>
      </c>
      <c r="D25" s="13">
        <f>IF(D24="","",RANK(D24,$B$24:$G$24))</f>
        <v/>
      </c>
      <c r="E25" s="13">
        <f>IF(E24="","",RANK(E24,$B$24:$G$24))</f>
        <v/>
      </c>
      <c r="F25" s="13">
        <f>IF(F24="","",RANK(F24,$B$24:$G$24))</f>
        <v/>
      </c>
      <c r="G25" s="13">
        <f>IF(G24="","",RANK(G24,$B$24:$G$24))</f>
        <v/>
      </c>
    </row>
    <row r="27">
      <c r="A27" t="inlineStr">
        <is>
          <t>Look at what is posted out of the delivery area before you pick the winner: cheap freight into a strong market can beat rich freight into a dead one. Put the repositioning miles in the "after delivery" row.</t>
        </is>
      </c>
    </row>
    <row r="29">
      <c r="A29" s="14" t="inlineStr">
        <is>
          <t>Truck Dispatching USA free dispatcher toolkit - truckdispatchingusa.com/dispatcher-toolkit.html. Yellow cells are for your numbers; grey cells calculate. Estimates only: use your own real costs. General information, not legal, tax or financial advice.</t>
        </is>
      </c>
    </row>
  </sheetData>
  <conditionalFormatting sqref="B25:G25">
    <cfRule type="cellIs" priority="1" operator="equal" dxfId="0">
      <formula>1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2026-10-15T11:45:00Z</dcterms:created>
  <dcterms:modified xmlns:dcterms="http://purl.org/dc/terms/" xmlns:xsi="http://www.w3.org/2001/XMLSchema-instance" xsi:type="dcterms:W3CDTF">2026-10-15T11:45:00Z</dcterms:modified>
</cp:coreProperties>
</file>